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3980" windowHeight="9150" activeTab="0"/>
  </bookViews>
  <sheets>
    <sheet name="SATIŞ LİSTESİ" sheetId="1" r:id="rId1"/>
  </sheets>
  <externalReferences>
    <externalReference r:id="rId4"/>
  </externalReferences>
  <definedNames>
    <definedName name="_xlnm._FilterDatabase" localSheetId="0" hidden="1">'SATIŞ LİSTESİ'!$A$2:$J$93</definedName>
  </definedNames>
  <calcPr fullCalcOnLoad="1"/>
</workbook>
</file>

<file path=xl/sharedStrings.xml><?xml version="1.0" encoding="utf-8"?>
<sst xmlns="http://schemas.openxmlformats.org/spreadsheetml/2006/main" count="207" uniqueCount="127">
  <si>
    <t>TARİH</t>
  </si>
  <si>
    <t>01 HAZİRAN 2004</t>
  </si>
  <si>
    <t>TÜR</t>
  </si>
  <si>
    <t>RESİM İÇİN GRUPLAMA</t>
  </si>
  <si>
    <t>İSİM</t>
  </si>
  <si>
    <t>AÇIKLAMA</t>
  </si>
  <si>
    <t>ADET</t>
  </si>
  <si>
    <t>PİYASA DEĞERİ (ADET)</t>
  </si>
  <si>
    <t>PİYASA TUTARI</t>
  </si>
  <si>
    <t>SATIŞ FİYATI (ADET)</t>
  </si>
  <si>
    <t>SATIŞ TUTARI</t>
  </si>
  <si>
    <t>İSKONTO ORANI</t>
  </si>
  <si>
    <t>AKSESUAR</t>
  </si>
  <si>
    <t>BAKIR KAZAN, ESKİ, HASARSIZ</t>
  </si>
  <si>
    <t>VAZO - RENKSİZ CAM, KONİK</t>
  </si>
  <si>
    <t>Yükseklik : 1 m</t>
  </si>
  <si>
    <t>FAS İŞİ DERİ ÇAMAŞIR SEPETİ</t>
  </si>
  <si>
    <t>BAMBU</t>
  </si>
  <si>
    <t>ÇERÇEVELİ REPRODÜKSİYON RESİM, GEOGE BRAQUE</t>
  </si>
  <si>
    <t>80 x 40 cm</t>
  </si>
  <si>
    <t>ENDONEZYA İŞİ ÇAN</t>
  </si>
  <si>
    <t>ENDONEZYA İŞİ AHŞAP VE SEDEF ORTA SEHPA TABAĞI</t>
  </si>
  <si>
    <t>HASIR SEPET - ORTA</t>
  </si>
  <si>
    <t>HASIR SEPET - KÜÇÜK</t>
  </si>
  <si>
    <t>HASIR SEPET - BÜYÜK</t>
  </si>
  <si>
    <t>HASIR ÇİÇEK SEPETİ - ORTA</t>
  </si>
  <si>
    <t>HASIR ÇİÇEK SEPETİ - BÜYÜK</t>
  </si>
  <si>
    <t>Yükseklik : 80 cm, Çap : 80 cm</t>
  </si>
  <si>
    <t>HASIR MİNDER - YUVARLAK</t>
  </si>
  <si>
    <t>Çap : 1 m</t>
  </si>
  <si>
    <t>HASIR MİNDER - KARE</t>
  </si>
  <si>
    <t>1x1 m</t>
  </si>
  <si>
    <t>KİLİM DESENLİ YASTIK</t>
  </si>
  <si>
    <t>STİLİZE MASK, ENDONEZYA İŞİ</t>
  </si>
  <si>
    <t>SERAMİK MUMLUK, OKSİTLENMİŞ METAL GÖRÜNÜMLÜ, NAİF DESENLİ</t>
  </si>
  <si>
    <t>SERAMİK YUVARLAK OYMA FENER, BEYAZ</t>
  </si>
  <si>
    <t>STİLİZE UZAKDOĞU NAİF HEYKEL</t>
  </si>
  <si>
    <t>VAZO - FRANSIZ SİA MARKA, VARAKLI</t>
  </si>
  <si>
    <t>VAZO - CAM, KAHVE VE SİYAH ALACALI DESENLİ</t>
  </si>
  <si>
    <t>VAZO - GÜMÜŞ KAPLAMA, İTALYAN, YAPRAK FORMUNDA</t>
  </si>
  <si>
    <t>VAZO - İTALYAN SERAMİK ANTİK MOTİFLİ, KONİK</t>
  </si>
  <si>
    <t>Çap : 40 cm</t>
  </si>
  <si>
    <t>VAZO - MİNİMALİST FORMLU ÜÇLÜ SERAMİK</t>
  </si>
  <si>
    <t>VAZO - SERAMİK, MAVİ-KAHVE TONLARINDA</t>
  </si>
  <si>
    <t>VAZO - ÜÇLÜ MUZ AĞACINDAN</t>
  </si>
  <si>
    <t>VAZO - ÜÇLÜ STİLİZE AFRİKA DESENLİ, İKİSİ AHŞAP, DİĞERİ SERAMİK</t>
  </si>
  <si>
    <t>VAZO - YEŞİL OPALİN</t>
  </si>
  <si>
    <t>VAZO - YUVARLAK FORMLU, BEYAZ RENKLİ, ÜZERLERİNDE SİYAH VE KIRMIZI DESEN</t>
  </si>
  <si>
    <t>HİNT İŞ ÖRTÜ</t>
  </si>
  <si>
    <t>AYNA</t>
  </si>
  <si>
    <t>AYNA - BALIK SIRTI DESENLİ, VARAKLI</t>
  </si>
  <si>
    <t>AYNA - NAİF AFRİKA DESENLİ</t>
  </si>
  <si>
    <t xml:space="preserve">AYNA - PERU İŞİ, CAM ALTI RESİM TEKNİĞİ İLE ÇERÇEVELENMİŞ </t>
  </si>
  <si>
    <t>40 cm x 50 cm</t>
  </si>
  <si>
    <t>CD</t>
  </si>
  <si>
    <t>YERLİ</t>
  </si>
  <si>
    <t>YABANCI</t>
  </si>
  <si>
    <t>KİLİM</t>
  </si>
  <si>
    <t>COCO HALI (HİNDİSTAN CEVİZİ LİFLERİNDEN ÖRÜLMÜŞ), 2 ADET BORDO, 2 ADET KAHVE, 1 ADET MOR</t>
  </si>
  <si>
    <t>HALI - YÖRÜK, KIRMIZI</t>
  </si>
  <si>
    <t>HASIR YOLLUK, STEP MARKA</t>
  </si>
  <si>
    <t>HASIR KİLİM, STEP MARKA</t>
  </si>
  <si>
    <t>KİLİM - ETHNİCON, KIRMIZI</t>
  </si>
  <si>
    <t>KİLİM - ETHNICON, MODERNİZE YUVARLAK DESENLİ, KIRMIZI</t>
  </si>
  <si>
    <t>KİLİM - KLASİK ANADOLU DESENLİ, MAVİ</t>
  </si>
  <si>
    <t>KİLİM - MODERNİZE ANADOLU DESENLİ, SARI, KÖK BOYA</t>
  </si>
  <si>
    <t>KİLİM - MODERNİZE BAKLAVA DESENLİ, KÖK BOYA, SARI, TURUNCU</t>
  </si>
  <si>
    <t>10 m2</t>
  </si>
  <si>
    <t>KİLİM - YOLLUK - MODERNİZE BAKLAVA DESENLİ, KIRMIZI-MOR VE SARI-MAVİ</t>
  </si>
  <si>
    <t>TÜLÜ - MAVİ</t>
  </si>
  <si>
    <t>TÜLÜ - KIRMIZI</t>
  </si>
  <si>
    <t>1.5 m2</t>
  </si>
  <si>
    <t>TÜLÜ - KARIŞIK RENKLİ</t>
  </si>
  <si>
    <t>LAMBA</t>
  </si>
  <si>
    <t>AYAKLI LAMBA - ÜFLEME CAM, SARI</t>
  </si>
  <si>
    <t>Yükseklik : 1.3 m</t>
  </si>
  <si>
    <t>AYAKLI LAMBA - SİLİNDİRİK FORMLU, PVC, KREM</t>
  </si>
  <si>
    <t>AYAKLI LAMBA - GÜNEŞ FORMLU, STİLİZE AFRİKA DESENİ, METAL</t>
  </si>
  <si>
    <t>Yükseklik : 2 m</t>
  </si>
  <si>
    <t>AYAKLI LAMBA - GEOMETRİK FORMLU, PVC, KREM</t>
  </si>
  <si>
    <t>CAM AVİZE, KONİK FORMLU, BEYAZ</t>
  </si>
  <si>
    <t>MOBİLYA</t>
  </si>
  <si>
    <t>DRESUAR - ENDONEZYA İŞİ, HİNDİSTAN CEVİZİ KAPLAMA</t>
  </si>
  <si>
    <t>HASIR KARE SEPET - 2</t>
  </si>
  <si>
    <t>HASIR KARE SEPET - 1</t>
  </si>
  <si>
    <t>HASIR SANDIK</t>
  </si>
  <si>
    <t>İTALYAN BAMBU PARAVAN</t>
  </si>
  <si>
    <t>KANO KİTAPLIK, GERÇEK BİR KANONUN YARISI, ENDONEZYA İŞİ</t>
  </si>
  <si>
    <t>Yükseklik : 2.3 m</t>
  </si>
  <si>
    <t>KOLONİYEL AHŞAP KOLTUK</t>
  </si>
  <si>
    <t>KONİK FORMLU 5 ÇEKMECELİ ŞİFONYER</t>
  </si>
  <si>
    <t>METAL RAF SİSTEMİ (GİYSİ İÇİN)</t>
  </si>
  <si>
    <t>METAL GİYSİ ASKILIĞI</t>
  </si>
  <si>
    <t>METAL SANDALYE</t>
  </si>
  <si>
    <t>MUTFAK SANDALYESİ</t>
  </si>
  <si>
    <t>MUTFAK MASASI</t>
  </si>
  <si>
    <t>1.1 m x 1.1 m</t>
  </si>
  <si>
    <t>ORTA SEHPA - ENDONEZYA İŞİ, OTANTİK, OYMALI</t>
  </si>
  <si>
    <t>YATAK - İDAŞ - 2x2m</t>
  </si>
  <si>
    <t>YEMEK MASASI (CAM) VE 6 SANDALYE (KUMAŞ KAPLI, BEJ)</t>
  </si>
  <si>
    <t>YUVARLAK HASIR KOLTUK</t>
  </si>
  <si>
    <t>MUTFAK</t>
  </si>
  <si>
    <t>TABAK - YUVARLAK - ORTA, TURKUAZ SERAMİK, CAM KARIŞIMI</t>
  </si>
  <si>
    <t>TABAK - YUVARLAK - KÜÇÜK, TURKUAZ SERAMİK, CAM KARIŞIMI</t>
  </si>
  <si>
    <t>TABAK - YUVARLAK - BÜYÜK, TURKUAZ SERAMİK, CAM KARIŞIMI</t>
  </si>
  <si>
    <t>TABAK - KARE - ORTA, TURKUAZ SERAMİK, CAM KARIŞIMI</t>
  </si>
  <si>
    <t>TABAK - KARE - KÜÇÜK, TURKUAZ SERAMİK, CAM KARIŞIMI</t>
  </si>
  <si>
    <t>TABAK - KARE - BÜYÜK, TURKUAZ SERAMİK, CAM KARIŞIMI</t>
  </si>
  <si>
    <t>TOST MAKİNASI, TEFAL</t>
  </si>
  <si>
    <t>PERDE</t>
  </si>
  <si>
    <t>FRANSIZ SİA MARKA TÜL PERDE, İPEK, İKİSİ BEJ, DİĞERİ FÜME</t>
  </si>
  <si>
    <t>HASIR STOR</t>
  </si>
  <si>
    <t>JALUZİ, BEJ VE YEŞİL</t>
  </si>
  <si>
    <t>EL DOKUMASI  PAMUKLU PERDE, MAVİ, PASTEL YEŞİL VE FISTIK YEŞİLİ</t>
  </si>
  <si>
    <t>STOR PERDE</t>
  </si>
  <si>
    <t>ARA TOPLAM - EV</t>
  </si>
  <si>
    <t>GİYSİ</t>
  </si>
  <si>
    <t>T-SHIRT</t>
  </si>
  <si>
    <t>GÖMLEK</t>
  </si>
  <si>
    <t>CEKET</t>
  </si>
  <si>
    <t>TAKIM</t>
  </si>
  <si>
    <t>SAAT</t>
  </si>
  <si>
    <t>ARA TOPLAM - GİYSİ</t>
  </si>
  <si>
    <t>ARA TOPLAM - ARABA</t>
  </si>
  <si>
    <t>PEUGEOT 106, 1998 MODEL, 1600 CC, 210.000 KM</t>
  </si>
  <si>
    <t>GENEL TOPLAM</t>
  </si>
  <si>
    <t>TAHMİNİ SATIŞ MİKTARI : %50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</si>
</sst>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"/>
    <numFmt numFmtId="173" formatCode="d\-mmm\-yyyy"/>
    <numFmt numFmtId="174" formatCode="#,##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 quotePrefix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9" fontId="0" fillId="0" borderId="0" xfId="2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3" fontId="4" fillId="2" borderId="0" xfId="0" applyNumberFormat="1" applyFont="1" applyFill="1" applyAlignment="1">
      <alignment horizontal="right" wrapText="1"/>
    </xf>
    <xf numFmtId="9" fontId="4" fillId="2" borderId="0" xfId="21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9" fontId="3" fillId="0" borderId="0" xfId="2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9" fontId="5" fillId="0" borderId="0" xfId="2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9" fontId="7" fillId="0" borderId="0" xfId="21" applyFont="1" applyAlignment="1">
      <alignment horizontal="center"/>
    </xf>
    <xf numFmtId="0" fontId="4" fillId="4" borderId="0" xfId="0" applyFont="1" applyFill="1" applyAlignment="1">
      <alignment horizontal="left"/>
    </xf>
    <xf numFmtId="3" fontId="4" fillId="4" borderId="0" xfId="0" applyNumberFormat="1" applyFont="1" applyFill="1" applyAlignment="1">
      <alignment horizontal="left"/>
    </xf>
    <xf numFmtId="3" fontId="4" fillId="4" borderId="0" xfId="0" applyNumberFormat="1" applyFont="1" applyFill="1" applyAlignment="1">
      <alignment horizontal="right"/>
    </xf>
    <xf numFmtId="9" fontId="4" fillId="4" borderId="0" xfId="21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ÇLARIM - ALACAKLARIM"/>
      <sheetName val="GELIR"/>
      <sheetName val="MAL VARLIĞI"/>
      <sheetName val="HESAP BİLGİLERİ"/>
      <sheetName val="KİMLİK BİLGİLERİ"/>
      <sheetName val="TELEFON NUMARALARI"/>
      <sheetName val="İNTERNET ADRESLERİ"/>
      <sheetName val="IKINCI"/>
      <sheetName val="KROKI - 1"/>
      <sheetName val="KROKI - 2"/>
      <sheetName val="BİRGÜN PARAM OLUR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>
      <selection activeCell="A4" sqref="A4"/>
    </sheetView>
  </sheetViews>
  <sheetFormatPr defaultColWidth="9.140625" defaultRowHeight="12.75"/>
  <cols>
    <col min="1" max="1" width="21.8515625" style="3" bestFit="1" customWidth="1"/>
    <col min="2" max="2" width="13.00390625" style="3" customWidth="1"/>
    <col min="3" max="3" width="70.00390625" style="0" bestFit="1" customWidth="1"/>
    <col min="4" max="4" width="27.8515625" style="0" bestFit="1" customWidth="1"/>
    <col min="5" max="5" width="5.8515625" style="3" bestFit="1" customWidth="1"/>
    <col min="6" max="8" width="15.00390625" style="4" customWidth="1"/>
    <col min="9" max="9" width="16.7109375" style="4" customWidth="1"/>
    <col min="10" max="10" width="9.140625" style="5" customWidth="1"/>
  </cols>
  <sheetData>
    <row r="1" spans="1:3" ht="12.75">
      <c r="A1" s="1" t="s">
        <v>0</v>
      </c>
      <c r="B1" s="1"/>
      <c r="C1" s="2" t="s">
        <v>1</v>
      </c>
    </row>
    <row r="2" spans="1:10" s="10" customFormat="1" ht="25.5">
      <c r="A2" s="6" t="s">
        <v>2</v>
      </c>
      <c r="B2" s="6" t="s">
        <v>3</v>
      </c>
      <c r="C2" s="7" t="s">
        <v>4</v>
      </c>
      <c r="D2" s="7" t="s">
        <v>5</v>
      </c>
      <c r="E2" s="6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9" t="s">
        <v>11</v>
      </c>
    </row>
    <row r="3" spans="1:10" ht="12.75">
      <c r="A3" s="3" t="s">
        <v>12</v>
      </c>
      <c r="B3" s="3">
        <v>1</v>
      </c>
      <c r="C3" t="s">
        <v>13</v>
      </c>
      <c r="E3" s="3">
        <v>1</v>
      </c>
      <c r="F3" s="4">
        <v>100000000</v>
      </c>
      <c r="G3" s="4">
        <f aca="true" t="shared" si="0" ref="G3:G34">E3*F3</f>
        <v>100000000</v>
      </c>
      <c r="H3" s="4">
        <v>30000000</v>
      </c>
      <c r="I3" s="4">
        <f aca="true" t="shared" si="1" ref="I3:I34">E3*H3</f>
        <v>30000000</v>
      </c>
      <c r="J3" s="5">
        <f aca="true" t="shared" si="2" ref="J3:J34">(F3-H3)/F3</f>
        <v>0.7</v>
      </c>
    </row>
    <row r="4" spans="1:10" ht="12.75">
      <c r="A4" s="3" t="s">
        <v>12</v>
      </c>
      <c r="B4" s="3">
        <v>2</v>
      </c>
      <c r="C4" t="s">
        <v>14</v>
      </c>
      <c r="D4" t="s">
        <v>15</v>
      </c>
      <c r="E4" s="3">
        <v>2</v>
      </c>
      <c r="F4" s="4">
        <v>80000000</v>
      </c>
      <c r="G4" s="4">
        <f t="shared" si="0"/>
        <v>160000000</v>
      </c>
      <c r="H4" s="4">
        <v>25000000</v>
      </c>
      <c r="I4" s="4">
        <f t="shared" si="1"/>
        <v>50000000</v>
      </c>
      <c r="J4" s="5">
        <f t="shared" si="2"/>
        <v>0.6875</v>
      </c>
    </row>
    <row r="5" spans="1:10" ht="12.75">
      <c r="A5" s="3" t="s">
        <v>12</v>
      </c>
      <c r="B5" s="3">
        <v>2</v>
      </c>
      <c r="C5" t="s">
        <v>16</v>
      </c>
      <c r="D5" s="11"/>
      <c r="E5" s="3">
        <v>1</v>
      </c>
      <c r="F5" s="4">
        <v>250000000</v>
      </c>
      <c r="G5" s="4">
        <f t="shared" si="0"/>
        <v>250000000</v>
      </c>
      <c r="H5" s="4">
        <v>100000000</v>
      </c>
      <c r="I5" s="4">
        <f t="shared" si="1"/>
        <v>100000000</v>
      </c>
      <c r="J5" s="5">
        <f t="shared" si="2"/>
        <v>0.6</v>
      </c>
    </row>
    <row r="6" spans="1:10" ht="12.75">
      <c r="A6" s="3" t="s">
        <v>12</v>
      </c>
      <c r="B6" s="3">
        <v>2</v>
      </c>
      <c r="C6" t="s">
        <v>17</v>
      </c>
      <c r="D6" s="11"/>
      <c r="E6" s="12">
        <v>20</v>
      </c>
      <c r="F6" s="4">
        <v>6000000</v>
      </c>
      <c r="G6" s="4">
        <f t="shared" si="0"/>
        <v>120000000</v>
      </c>
      <c r="H6" s="4">
        <v>2000000</v>
      </c>
      <c r="I6" s="4">
        <f t="shared" si="1"/>
        <v>40000000</v>
      </c>
      <c r="J6" s="5">
        <f t="shared" si="2"/>
        <v>0.6666666666666666</v>
      </c>
    </row>
    <row r="7" spans="1:10" ht="12.75">
      <c r="A7" s="3" t="s">
        <v>12</v>
      </c>
      <c r="B7" s="3">
        <v>3</v>
      </c>
      <c r="C7" t="s">
        <v>18</v>
      </c>
      <c r="D7" t="s">
        <v>19</v>
      </c>
      <c r="E7" s="3">
        <v>2</v>
      </c>
      <c r="F7" s="4">
        <v>80000000</v>
      </c>
      <c r="G7" s="4">
        <f t="shared" si="0"/>
        <v>160000000</v>
      </c>
      <c r="H7" s="4">
        <v>20000000</v>
      </c>
      <c r="I7" s="4">
        <f t="shared" si="1"/>
        <v>40000000</v>
      </c>
      <c r="J7" s="5">
        <f t="shared" si="2"/>
        <v>0.75</v>
      </c>
    </row>
    <row r="8" spans="1:10" ht="12.75">
      <c r="A8" s="3" t="s">
        <v>12</v>
      </c>
      <c r="B8" s="3">
        <v>4</v>
      </c>
      <c r="C8" t="s">
        <v>20</v>
      </c>
      <c r="E8" s="3">
        <v>2</v>
      </c>
      <c r="F8" s="4">
        <v>150000000</v>
      </c>
      <c r="G8" s="4">
        <f t="shared" si="0"/>
        <v>300000000</v>
      </c>
      <c r="H8" s="4">
        <v>50000000</v>
      </c>
      <c r="I8" s="4">
        <f t="shared" si="1"/>
        <v>100000000</v>
      </c>
      <c r="J8" s="5">
        <f t="shared" si="2"/>
        <v>0.6666666666666666</v>
      </c>
    </row>
    <row r="9" spans="1:10" ht="12.75">
      <c r="A9" s="3" t="s">
        <v>12</v>
      </c>
      <c r="B9" s="3">
        <v>4</v>
      </c>
      <c r="C9" t="s">
        <v>21</v>
      </c>
      <c r="E9" s="3">
        <v>2</v>
      </c>
      <c r="F9" s="4">
        <v>80000000</v>
      </c>
      <c r="G9" s="4">
        <f t="shared" si="0"/>
        <v>160000000</v>
      </c>
      <c r="H9" s="4">
        <v>20000000</v>
      </c>
      <c r="I9" s="4">
        <f t="shared" si="1"/>
        <v>40000000</v>
      </c>
      <c r="J9" s="5">
        <f t="shared" si="2"/>
        <v>0.75</v>
      </c>
    </row>
    <row r="10" spans="1:10" ht="12.75">
      <c r="A10" s="3" t="s">
        <v>12</v>
      </c>
      <c r="B10" s="3">
        <v>5</v>
      </c>
      <c r="C10" t="s">
        <v>22</v>
      </c>
      <c r="D10" s="11"/>
      <c r="E10" s="12">
        <v>7</v>
      </c>
      <c r="F10" s="4">
        <v>25000000</v>
      </c>
      <c r="G10" s="4">
        <f t="shared" si="0"/>
        <v>175000000</v>
      </c>
      <c r="H10" s="4">
        <v>8000000</v>
      </c>
      <c r="I10" s="4">
        <f t="shared" si="1"/>
        <v>56000000</v>
      </c>
      <c r="J10" s="5">
        <f t="shared" si="2"/>
        <v>0.68</v>
      </c>
    </row>
    <row r="11" spans="1:10" ht="12.75">
      <c r="A11" s="3" t="s">
        <v>12</v>
      </c>
      <c r="B11" s="3">
        <v>5</v>
      </c>
      <c r="C11" t="s">
        <v>23</v>
      </c>
      <c r="D11" s="11"/>
      <c r="E11" s="12">
        <v>12</v>
      </c>
      <c r="F11" s="4">
        <v>20000000</v>
      </c>
      <c r="G11" s="4">
        <f t="shared" si="0"/>
        <v>240000000</v>
      </c>
      <c r="H11" s="4">
        <v>5000000</v>
      </c>
      <c r="I11" s="4">
        <f t="shared" si="1"/>
        <v>60000000</v>
      </c>
      <c r="J11" s="5">
        <f t="shared" si="2"/>
        <v>0.75</v>
      </c>
    </row>
    <row r="12" spans="1:10" ht="12.75">
      <c r="A12" s="3" t="s">
        <v>12</v>
      </c>
      <c r="B12" s="3">
        <v>5</v>
      </c>
      <c r="C12" t="s">
        <v>24</v>
      </c>
      <c r="D12" s="11"/>
      <c r="E12" s="12">
        <v>4</v>
      </c>
      <c r="F12" s="4">
        <v>30000000</v>
      </c>
      <c r="G12" s="4">
        <f t="shared" si="0"/>
        <v>120000000</v>
      </c>
      <c r="H12" s="4">
        <v>10000000</v>
      </c>
      <c r="I12" s="4">
        <f t="shared" si="1"/>
        <v>40000000</v>
      </c>
      <c r="J12" s="5">
        <f t="shared" si="2"/>
        <v>0.6666666666666666</v>
      </c>
    </row>
    <row r="13" spans="1:10" ht="12.75">
      <c r="A13" s="3" t="s">
        <v>12</v>
      </c>
      <c r="B13" s="3">
        <v>5</v>
      </c>
      <c r="C13" t="s">
        <v>25</v>
      </c>
      <c r="D13" s="11"/>
      <c r="E13" s="12">
        <v>1</v>
      </c>
      <c r="F13" s="4">
        <v>70000000</v>
      </c>
      <c r="G13" s="4">
        <f t="shared" si="0"/>
        <v>70000000</v>
      </c>
      <c r="H13" s="4">
        <v>15000000</v>
      </c>
      <c r="I13" s="4">
        <f t="shared" si="1"/>
        <v>15000000</v>
      </c>
      <c r="J13" s="5">
        <f t="shared" si="2"/>
        <v>0.7857142857142857</v>
      </c>
    </row>
    <row r="14" spans="1:10" ht="12.75">
      <c r="A14" s="3" t="s">
        <v>12</v>
      </c>
      <c r="B14" s="3">
        <v>5</v>
      </c>
      <c r="C14" t="s">
        <v>26</v>
      </c>
      <c r="D14" t="s">
        <v>27</v>
      </c>
      <c r="E14" s="3">
        <v>1</v>
      </c>
      <c r="F14" s="4">
        <v>140000000</v>
      </c>
      <c r="G14" s="4">
        <f t="shared" si="0"/>
        <v>140000000</v>
      </c>
      <c r="H14" s="4">
        <v>30000000</v>
      </c>
      <c r="I14" s="4">
        <f t="shared" si="1"/>
        <v>30000000</v>
      </c>
      <c r="J14" s="5">
        <f t="shared" si="2"/>
        <v>0.7857142857142857</v>
      </c>
    </row>
    <row r="15" spans="1:10" ht="12.75">
      <c r="A15" s="3" t="s">
        <v>12</v>
      </c>
      <c r="B15" s="3">
        <v>6</v>
      </c>
      <c r="C15" t="s">
        <v>28</v>
      </c>
      <c r="D15" t="s">
        <v>29</v>
      </c>
      <c r="E15" s="3">
        <v>2</v>
      </c>
      <c r="F15" s="4">
        <v>100000000</v>
      </c>
      <c r="G15" s="4">
        <f t="shared" si="0"/>
        <v>200000000</v>
      </c>
      <c r="H15" s="4">
        <v>20000000</v>
      </c>
      <c r="I15" s="4">
        <f t="shared" si="1"/>
        <v>40000000</v>
      </c>
      <c r="J15" s="5">
        <f t="shared" si="2"/>
        <v>0.8</v>
      </c>
    </row>
    <row r="16" spans="1:10" ht="12.75">
      <c r="A16" s="3" t="s">
        <v>12</v>
      </c>
      <c r="B16" s="3">
        <v>6</v>
      </c>
      <c r="C16" t="s">
        <v>30</v>
      </c>
      <c r="D16" t="s">
        <v>31</v>
      </c>
      <c r="E16" s="3">
        <v>2</v>
      </c>
      <c r="F16" s="4">
        <v>100000000</v>
      </c>
      <c r="G16" s="4">
        <f t="shared" si="0"/>
        <v>200000000</v>
      </c>
      <c r="H16" s="4">
        <v>20000000</v>
      </c>
      <c r="I16" s="4">
        <f t="shared" si="1"/>
        <v>40000000</v>
      </c>
      <c r="J16" s="5">
        <f t="shared" si="2"/>
        <v>0.8</v>
      </c>
    </row>
    <row r="17" spans="1:10" ht="12.75">
      <c r="A17" s="3" t="s">
        <v>12</v>
      </c>
      <c r="B17" s="3">
        <v>7</v>
      </c>
      <c r="C17" t="s">
        <v>32</v>
      </c>
      <c r="E17" s="3">
        <v>6</v>
      </c>
      <c r="F17" s="4">
        <v>70000000</v>
      </c>
      <c r="G17" s="4">
        <f t="shared" si="0"/>
        <v>420000000</v>
      </c>
      <c r="H17" s="4">
        <v>20000000</v>
      </c>
      <c r="I17" s="4">
        <f t="shared" si="1"/>
        <v>120000000</v>
      </c>
      <c r="J17" s="5">
        <f t="shared" si="2"/>
        <v>0.7142857142857143</v>
      </c>
    </row>
    <row r="18" spans="1:10" ht="12.75">
      <c r="A18" s="3" t="s">
        <v>12</v>
      </c>
      <c r="B18" s="3">
        <v>8</v>
      </c>
      <c r="C18" t="s">
        <v>33</v>
      </c>
      <c r="E18" s="3">
        <v>1</v>
      </c>
      <c r="F18" s="4">
        <v>150000000</v>
      </c>
      <c r="G18" s="4">
        <f t="shared" si="0"/>
        <v>150000000</v>
      </c>
      <c r="H18" s="4">
        <v>50000000</v>
      </c>
      <c r="I18" s="4">
        <f t="shared" si="1"/>
        <v>50000000</v>
      </c>
      <c r="J18" s="5">
        <f t="shared" si="2"/>
        <v>0.6666666666666666</v>
      </c>
    </row>
    <row r="19" spans="1:10" ht="12.75">
      <c r="A19" s="3" t="s">
        <v>12</v>
      </c>
      <c r="B19" s="3">
        <v>8</v>
      </c>
      <c r="C19" t="s">
        <v>34</v>
      </c>
      <c r="E19" s="3">
        <v>4</v>
      </c>
      <c r="F19" s="4">
        <v>30000000</v>
      </c>
      <c r="G19" s="4">
        <f t="shared" si="0"/>
        <v>120000000</v>
      </c>
      <c r="H19" s="4">
        <v>10000000</v>
      </c>
      <c r="I19" s="4">
        <f t="shared" si="1"/>
        <v>40000000</v>
      </c>
      <c r="J19" s="5">
        <f t="shared" si="2"/>
        <v>0.6666666666666666</v>
      </c>
    </row>
    <row r="20" spans="1:10" ht="12.75">
      <c r="A20" s="3" t="s">
        <v>12</v>
      </c>
      <c r="B20" s="3">
        <v>9</v>
      </c>
      <c r="C20" t="s">
        <v>35</v>
      </c>
      <c r="E20" s="3">
        <v>2</v>
      </c>
      <c r="F20" s="4">
        <v>30000000</v>
      </c>
      <c r="G20" s="4">
        <f t="shared" si="0"/>
        <v>60000000</v>
      </c>
      <c r="H20" s="4">
        <v>10000000</v>
      </c>
      <c r="I20" s="4">
        <f t="shared" si="1"/>
        <v>20000000</v>
      </c>
      <c r="J20" s="5">
        <f t="shared" si="2"/>
        <v>0.6666666666666666</v>
      </c>
    </row>
    <row r="21" spans="1:10" ht="12.75">
      <c r="A21" s="3" t="s">
        <v>12</v>
      </c>
      <c r="B21" s="3">
        <v>10</v>
      </c>
      <c r="C21" t="s">
        <v>36</v>
      </c>
      <c r="E21" s="3">
        <v>1</v>
      </c>
      <c r="F21" s="4">
        <v>150000000</v>
      </c>
      <c r="G21" s="4">
        <f t="shared" si="0"/>
        <v>150000000</v>
      </c>
      <c r="H21" s="4">
        <v>40000000</v>
      </c>
      <c r="I21" s="4">
        <f t="shared" si="1"/>
        <v>40000000</v>
      </c>
      <c r="J21" s="5">
        <f t="shared" si="2"/>
        <v>0.7333333333333333</v>
      </c>
    </row>
    <row r="22" spans="1:10" ht="12.75">
      <c r="A22" s="3" t="s">
        <v>12</v>
      </c>
      <c r="B22" s="3">
        <v>11</v>
      </c>
      <c r="C22" t="s">
        <v>37</v>
      </c>
      <c r="E22" s="3">
        <v>2</v>
      </c>
      <c r="F22" s="4">
        <v>140000000</v>
      </c>
      <c r="G22" s="4">
        <f t="shared" si="0"/>
        <v>280000000</v>
      </c>
      <c r="H22" s="4">
        <v>50000000</v>
      </c>
      <c r="I22" s="4">
        <f t="shared" si="1"/>
        <v>100000000</v>
      </c>
      <c r="J22" s="5">
        <f t="shared" si="2"/>
        <v>0.6428571428571429</v>
      </c>
    </row>
    <row r="23" spans="1:10" ht="12.75">
      <c r="A23" s="3" t="s">
        <v>12</v>
      </c>
      <c r="B23" s="3">
        <v>11</v>
      </c>
      <c r="C23" t="s">
        <v>38</v>
      </c>
      <c r="E23" s="3">
        <v>1</v>
      </c>
      <c r="F23" s="4">
        <v>120000000</v>
      </c>
      <c r="G23" s="4">
        <f t="shared" si="0"/>
        <v>120000000</v>
      </c>
      <c r="H23" s="4">
        <v>30000000</v>
      </c>
      <c r="I23" s="4">
        <f t="shared" si="1"/>
        <v>30000000</v>
      </c>
      <c r="J23" s="5">
        <f t="shared" si="2"/>
        <v>0.75</v>
      </c>
    </row>
    <row r="24" spans="1:10" ht="12.75">
      <c r="A24" s="3" t="s">
        <v>12</v>
      </c>
      <c r="B24" s="3">
        <v>12</v>
      </c>
      <c r="C24" t="s">
        <v>39</v>
      </c>
      <c r="E24" s="3">
        <v>1</v>
      </c>
      <c r="F24" s="4">
        <v>250000000</v>
      </c>
      <c r="G24" s="4">
        <f t="shared" si="0"/>
        <v>250000000</v>
      </c>
      <c r="H24" s="4">
        <v>100000000</v>
      </c>
      <c r="I24" s="4">
        <f t="shared" si="1"/>
        <v>100000000</v>
      </c>
      <c r="J24" s="5">
        <f t="shared" si="2"/>
        <v>0.6</v>
      </c>
    </row>
    <row r="25" spans="1:10" ht="12.75">
      <c r="A25" s="3" t="s">
        <v>12</v>
      </c>
      <c r="B25" s="3">
        <v>13</v>
      </c>
      <c r="C25" t="s">
        <v>40</v>
      </c>
      <c r="D25" t="s">
        <v>41</v>
      </c>
      <c r="E25" s="3">
        <v>1</v>
      </c>
      <c r="F25" s="4">
        <v>350000000</v>
      </c>
      <c r="G25" s="4">
        <f t="shared" si="0"/>
        <v>350000000</v>
      </c>
      <c r="H25" s="4">
        <v>80000000</v>
      </c>
      <c r="I25" s="4">
        <f t="shared" si="1"/>
        <v>80000000</v>
      </c>
      <c r="J25" s="5">
        <f t="shared" si="2"/>
        <v>0.7714285714285715</v>
      </c>
    </row>
    <row r="26" spans="1:10" ht="12.75">
      <c r="A26" s="3" t="s">
        <v>12</v>
      </c>
      <c r="B26" s="3">
        <v>14</v>
      </c>
      <c r="C26" t="s">
        <v>42</v>
      </c>
      <c r="E26" s="3">
        <v>3</v>
      </c>
      <c r="F26" s="4">
        <v>100000000</v>
      </c>
      <c r="G26" s="4">
        <f t="shared" si="0"/>
        <v>300000000</v>
      </c>
      <c r="H26" s="4">
        <v>30000000</v>
      </c>
      <c r="I26" s="4">
        <f t="shared" si="1"/>
        <v>90000000</v>
      </c>
      <c r="J26" s="5">
        <f t="shared" si="2"/>
        <v>0.7</v>
      </c>
    </row>
    <row r="27" spans="1:10" ht="12.75">
      <c r="A27" s="3" t="s">
        <v>12</v>
      </c>
      <c r="B27" s="3">
        <v>15</v>
      </c>
      <c r="C27" t="s">
        <v>43</v>
      </c>
      <c r="E27" s="3">
        <v>2</v>
      </c>
      <c r="F27" s="4">
        <v>100000000</v>
      </c>
      <c r="G27" s="4">
        <f t="shared" si="0"/>
        <v>200000000</v>
      </c>
      <c r="H27" s="4">
        <v>30000000</v>
      </c>
      <c r="I27" s="4">
        <f t="shared" si="1"/>
        <v>60000000</v>
      </c>
      <c r="J27" s="5">
        <f t="shared" si="2"/>
        <v>0.7</v>
      </c>
    </row>
    <row r="28" spans="1:10" ht="12.75">
      <c r="A28" s="3" t="s">
        <v>12</v>
      </c>
      <c r="B28" s="3">
        <v>16</v>
      </c>
      <c r="C28" t="s">
        <v>44</v>
      </c>
      <c r="E28" s="3">
        <v>1</v>
      </c>
      <c r="F28" s="4">
        <v>250000000</v>
      </c>
      <c r="G28" s="4">
        <f t="shared" si="0"/>
        <v>250000000</v>
      </c>
      <c r="H28" s="4">
        <v>100000000</v>
      </c>
      <c r="I28" s="4">
        <f t="shared" si="1"/>
        <v>100000000</v>
      </c>
      <c r="J28" s="5">
        <f t="shared" si="2"/>
        <v>0.6</v>
      </c>
    </row>
    <row r="29" spans="1:10" ht="12.75">
      <c r="A29" s="3" t="s">
        <v>12</v>
      </c>
      <c r="B29" s="3">
        <v>17</v>
      </c>
      <c r="C29" t="s">
        <v>45</v>
      </c>
      <c r="E29" s="3">
        <v>3</v>
      </c>
      <c r="F29" s="4">
        <v>80000000</v>
      </c>
      <c r="G29" s="4">
        <f t="shared" si="0"/>
        <v>240000000</v>
      </c>
      <c r="H29" s="4">
        <v>30000000</v>
      </c>
      <c r="I29" s="4">
        <f t="shared" si="1"/>
        <v>90000000</v>
      </c>
      <c r="J29" s="5">
        <f t="shared" si="2"/>
        <v>0.625</v>
      </c>
    </row>
    <row r="30" spans="1:10" ht="12.75">
      <c r="A30" s="3" t="s">
        <v>12</v>
      </c>
      <c r="B30" s="3">
        <v>18</v>
      </c>
      <c r="C30" t="s">
        <v>46</v>
      </c>
      <c r="E30" s="3">
        <v>2</v>
      </c>
      <c r="F30" s="4">
        <v>100000000</v>
      </c>
      <c r="G30" s="4">
        <f t="shared" si="0"/>
        <v>200000000</v>
      </c>
      <c r="H30" s="4">
        <v>30000000</v>
      </c>
      <c r="I30" s="4">
        <f t="shared" si="1"/>
        <v>60000000</v>
      </c>
      <c r="J30" s="5">
        <f t="shared" si="2"/>
        <v>0.7</v>
      </c>
    </row>
    <row r="31" spans="1:10" ht="12.75">
      <c r="A31" s="3" t="s">
        <v>12</v>
      </c>
      <c r="B31" s="3">
        <v>19</v>
      </c>
      <c r="C31" t="s">
        <v>47</v>
      </c>
      <c r="E31" s="3">
        <v>2</v>
      </c>
      <c r="F31" s="4">
        <v>100000000</v>
      </c>
      <c r="G31" s="4">
        <f t="shared" si="0"/>
        <v>200000000</v>
      </c>
      <c r="H31" s="4">
        <v>30000000</v>
      </c>
      <c r="I31" s="4">
        <f t="shared" si="1"/>
        <v>60000000</v>
      </c>
      <c r="J31" s="5">
        <f t="shared" si="2"/>
        <v>0.7</v>
      </c>
    </row>
    <row r="32" spans="1:10" ht="12.75">
      <c r="A32" s="3" t="s">
        <v>12</v>
      </c>
      <c r="C32" t="s">
        <v>48</v>
      </c>
      <c r="D32" s="11"/>
      <c r="E32" s="3">
        <v>1</v>
      </c>
      <c r="F32" s="4">
        <v>150000000</v>
      </c>
      <c r="G32" s="4">
        <f t="shared" si="0"/>
        <v>150000000</v>
      </c>
      <c r="H32" s="4">
        <v>40000000</v>
      </c>
      <c r="I32" s="4">
        <f t="shared" si="1"/>
        <v>40000000</v>
      </c>
      <c r="J32" s="5">
        <f t="shared" si="2"/>
        <v>0.7333333333333333</v>
      </c>
    </row>
    <row r="33" spans="1:10" ht="12.75">
      <c r="A33" s="3" t="s">
        <v>49</v>
      </c>
      <c r="B33" s="3">
        <v>20</v>
      </c>
      <c r="C33" t="s">
        <v>50</v>
      </c>
      <c r="D33" s="11"/>
      <c r="E33" s="3">
        <v>1</v>
      </c>
      <c r="F33" s="4">
        <v>600000000</v>
      </c>
      <c r="G33" s="4">
        <f t="shared" si="0"/>
        <v>600000000</v>
      </c>
      <c r="H33" s="4">
        <v>200000000</v>
      </c>
      <c r="I33" s="4">
        <f t="shared" si="1"/>
        <v>200000000</v>
      </c>
      <c r="J33" s="5">
        <f t="shared" si="2"/>
        <v>0.6666666666666666</v>
      </c>
    </row>
    <row r="34" spans="1:10" ht="12.75">
      <c r="A34" s="3" t="s">
        <v>49</v>
      </c>
      <c r="B34" s="3">
        <v>21</v>
      </c>
      <c r="C34" t="s">
        <v>51</v>
      </c>
      <c r="D34" s="11"/>
      <c r="E34" s="3">
        <v>1</v>
      </c>
      <c r="F34" s="4">
        <v>700000000</v>
      </c>
      <c r="G34" s="4">
        <f t="shared" si="0"/>
        <v>700000000</v>
      </c>
      <c r="H34" s="4">
        <v>200000000</v>
      </c>
      <c r="I34" s="4">
        <f t="shared" si="1"/>
        <v>200000000</v>
      </c>
      <c r="J34" s="5">
        <f t="shared" si="2"/>
        <v>0.7142857142857143</v>
      </c>
    </row>
    <row r="35" spans="1:10" ht="12.75">
      <c r="A35" s="3" t="s">
        <v>49</v>
      </c>
      <c r="B35" s="3">
        <v>22</v>
      </c>
      <c r="C35" t="s">
        <v>52</v>
      </c>
      <c r="D35" t="s">
        <v>53</v>
      </c>
      <c r="E35" s="3">
        <v>1</v>
      </c>
      <c r="F35" s="4">
        <v>250000000</v>
      </c>
      <c r="G35" s="4">
        <f aca="true" t="shared" si="3" ref="G35:G66">E35*F35</f>
        <v>250000000</v>
      </c>
      <c r="H35" s="4">
        <v>100000000</v>
      </c>
      <c r="I35" s="4">
        <f aca="true" t="shared" si="4" ref="I35:I66">E35*H35</f>
        <v>100000000</v>
      </c>
      <c r="J35" s="5">
        <f aca="true" t="shared" si="5" ref="J35:J66">(F35-H35)/F35</f>
        <v>0.6</v>
      </c>
    </row>
    <row r="36" spans="1:10" ht="12.75">
      <c r="A36" s="3" t="s">
        <v>54</v>
      </c>
      <c r="B36" s="3">
        <v>50</v>
      </c>
      <c r="C36" s="13" t="s">
        <v>55</v>
      </c>
      <c r="D36" s="14"/>
      <c r="E36" s="15">
        <v>230</v>
      </c>
      <c r="F36" s="4">
        <v>8000000</v>
      </c>
      <c r="G36" s="4">
        <f t="shared" si="3"/>
        <v>1840000000</v>
      </c>
      <c r="H36" s="4">
        <v>4000000</v>
      </c>
      <c r="I36" s="4">
        <f t="shared" si="4"/>
        <v>920000000</v>
      </c>
      <c r="J36" s="5">
        <f t="shared" si="5"/>
        <v>0.5</v>
      </c>
    </row>
    <row r="37" spans="1:10" ht="12.75">
      <c r="A37" s="3" t="s">
        <v>54</v>
      </c>
      <c r="B37" s="3">
        <v>50</v>
      </c>
      <c r="C37" s="13" t="s">
        <v>56</v>
      </c>
      <c r="D37" s="14"/>
      <c r="E37" s="15">
        <v>60</v>
      </c>
      <c r="F37" s="4">
        <v>25000000</v>
      </c>
      <c r="G37" s="4">
        <f t="shared" si="3"/>
        <v>1500000000</v>
      </c>
      <c r="H37" s="4">
        <v>8000000</v>
      </c>
      <c r="I37" s="4">
        <f t="shared" si="4"/>
        <v>480000000</v>
      </c>
      <c r="J37" s="5">
        <f t="shared" si="5"/>
        <v>0.68</v>
      </c>
    </row>
    <row r="38" spans="1:10" ht="12.75">
      <c r="A38" s="3" t="s">
        <v>57</v>
      </c>
      <c r="B38" s="3">
        <v>7</v>
      </c>
      <c r="C38" t="s">
        <v>58</v>
      </c>
      <c r="D38" s="11"/>
      <c r="E38" s="3">
        <v>5</v>
      </c>
      <c r="F38" s="4">
        <v>100000000</v>
      </c>
      <c r="G38" s="4">
        <f t="shared" si="3"/>
        <v>500000000</v>
      </c>
      <c r="H38" s="4">
        <v>25000000</v>
      </c>
      <c r="I38" s="4">
        <f t="shared" si="4"/>
        <v>125000000</v>
      </c>
      <c r="J38" s="5">
        <f t="shared" si="5"/>
        <v>0.75</v>
      </c>
    </row>
    <row r="39" spans="1:10" ht="12.75">
      <c r="A39" s="3" t="s">
        <v>57</v>
      </c>
      <c r="B39" s="3">
        <v>8</v>
      </c>
      <c r="C39" t="s">
        <v>59</v>
      </c>
      <c r="D39" s="11"/>
      <c r="E39" s="3">
        <v>1</v>
      </c>
      <c r="F39" s="4">
        <v>800000000</v>
      </c>
      <c r="G39" s="4">
        <f t="shared" si="3"/>
        <v>800000000</v>
      </c>
      <c r="H39" s="4">
        <v>300000000</v>
      </c>
      <c r="I39" s="4">
        <f t="shared" si="4"/>
        <v>300000000</v>
      </c>
      <c r="J39" s="5">
        <f t="shared" si="5"/>
        <v>0.625</v>
      </c>
    </row>
    <row r="40" spans="1:10" ht="12.75">
      <c r="A40" s="3" t="s">
        <v>57</v>
      </c>
      <c r="B40" s="3">
        <v>11</v>
      </c>
      <c r="C40" t="s">
        <v>60</v>
      </c>
      <c r="E40" s="3">
        <v>3</v>
      </c>
      <c r="F40" s="4">
        <v>150000000</v>
      </c>
      <c r="G40" s="4">
        <f t="shared" si="3"/>
        <v>450000000</v>
      </c>
      <c r="H40" s="4">
        <v>50000000</v>
      </c>
      <c r="I40" s="4">
        <f t="shared" si="4"/>
        <v>150000000</v>
      </c>
      <c r="J40" s="5">
        <f t="shared" si="5"/>
        <v>0.6666666666666666</v>
      </c>
    </row>
    <row r="41" spans="1:10" ht="12.75">
      <c r="A41" s="3" t="s">
        <v>57</v>
      </c>
      <c r="B41" s="3">
        <v>11</v>
      </c>
      <c r="C41" t="s">
        <v>61</v>
      </c>
      <c r="D41" s="11"/>
      <c r="E41" s="3">
        <v>1</v>
      </c>
      <c r="F41" s="4">
        <v>400000000</v>
      </c>
      <c r="G41" s="4">
        <f t="shared" si="3"/>
        <v>400000000</v>
      </c>
      <c r="H41" s="4">
        <v>150000000</v>
      </c>
      <c r="I41" s="4">
        <f t="shared" si="4"/>
        <v>150000000</v>
      </c>
      <c r="J41" s="5">
        <f t="shared" si="5"/>
        <v>0.625</v>
      </c>
    </row>
    <row r="42" spans="1:10" ht="12.75">
      <c r="A42" s="3" t="s">
        <v>57</v>
      </c>
      <c r="B42" s="3">
        <v>23</v>
      </c>
      <c r="C42" t="s">
        <v>62</v>
      </c>
      <c r="D42" s="11"/>
      <c r="E42" s="3">
        <v>1</v>
      </c>
      <c r="F42" s="4">
        <v>1800000000</v>
      </c>
      <c r="G42" s="4">
        <f t="shared" si="3"/>
        <v>1800000000</v>
      </c>
      <c r="H42" s="4">
        <v>500000000</v>
      </c>
      <c r="I42" s="4">
        <f t="shared" si="4"/>
        <v>500000000</v>
      </c>
      <c r="J42" s="5">
        <f t="shared" si="5"/>
        <v>0.7222222222222222</v>
      </c>
    </row>
    <row r="43" spans="1:10" ht="12.75">
      <c r="A43" s="3" t="s">
        <v>57</v>
      </c>
      <c r="B43" s="3">
        <v>24</v>
      </c>
      <c r="C43" t="s">
        <v>63</v>
      </c>
      <c r="D43" s="11"/>
      <c r="E43" s="3">
        <v>1</v>
      </c>
      <c r="F43" s="4">
        <v>800000000</v>
      </c>
      <c r="G43" s="4">
        <f t="shared" si="3"/>
        <v>800000000</v>
      </c>
      <c r="H43" s="4">
        <v>250000000</v>
      </c>
      <c r="I43" s="4">
        <f t="shared" si="4"/>
        <v>250000000</v>
      </c>
      <c r="J43" s="5">
        <f t="shared" si="5"/>
        <v>0.6875</v>
      </c>
    </row>
    <row r="44" spans="1:10" ht="12.75">
      <c r="A44" s="3" t="s">
        <v>57</v>
      </c>
      <c r="B44" s="3">
        <v>25</v>
      </c>
      <c r="C44" t="s">
        <v>64</v>
      </c>
      <c r="D44" s="11"/>
      <c r="E44" s="3">
        <v>1</v>
      </c>
      <c r="F44" s="4">
        <v>1000000000</v>
      </c>
      <c r="G44" s="4">
        <f t="shared" si="3"/>
        <v>1000000000</v>
      </c>
      <c r="H44" s="4">
        <v>350000000</v>
      </c>
      <c r="I44" s="4">
        <f t="shared" si="4"/>
        <v>350000000</v>
      </c>
      <c r="J44" s="5">
        <f t="shared" si="5"/>
        <v>0.65</v>
      </c>
    </row>
    <row r="45" spans="1:10" ht="12.75">
      <c r="A45" s="3" t="s">
        <v>57</v>
      </c>
      <c r="B45" s="3">
        <v>26</v>
      </c>
      <c r="C45" t="s">
        <v>65</v>
      </c>
      <c r="D45" s="11"/>
      <c r="E45" s="3">
        <v>1</v>
      </c>
      <c r="F45" s="4">
        <v>800000000</v>
      </c>
      <c r="G45" s="4">
        <f t="shared" si="3"/>
        <v>800000000</v>
      </c>
      <c r="H45" s="4">
        <v>300000000</v>
      </c>
      <c r="I45" s="4">
        <f t="shared" si="4"/>
        <v>300000000</v>
      </c>
      <c r="J45" s="5">
        <f t="shared" si="5"/>
        <v>0.625</v>
      </c>
    </row>
    <row r="46" spans="1:10" ht="12.75">
      <c r="A46" s="3" t="s">
        <v>57</v>
      </c>
      <c r="B46" s="3">
        <v>27</v>
      </c>
      <c r="C46" t="s">
        <v>66</v>
      </c>
      <c r="D46" t="s">
        <v>67</v>
      </c>
      <c r="E46" s="3">
        <v>1</v>
      </c>
      <c r="F46" s="4">
        <v>4500000000</v>
      </c>
      <c r="G46" s="4">
        <f t="shared" si="3"/>
        <v>4500000000</v>
      </c>
      <c r="H46" s="4">
        <v>1500000000</v>
      </c>
      <c r="I46" s="4">
        <f t="shared" si="4"/>
        <v>1500000000</v>
      </c>
      <c r="J46" s="5">
        <f t="shared" si="5"/>
        <v>0.6666666666666666</v>
      </c>
    </row>
    <row r="47" spans="1:10" ht="12.75">
      <c r="A47" s="3" t="s">
        <v>57</v>
      </c>
      <c r="B47" s="3">
        <v>28</v>
      </c>
      <c r="C47" t="s">
        <v>68</v>
      </c>
      <c r="D47" s="11"/>
      <c r="E47" s="3">
        <v>2</v>
      </c>
      <c r="F47" s="4">
        <v>600000000</v>
      </c>
      <c r="G47" s="4">
        <f t="shared" si="3"/>
        <v>1200000000</v>
      </c>
      <c r="H47" s="4">
        <v>200000000</v>
      </c>
      <c r="I47" s="4">
        <f t="shared" si="4"/>
        <v>400000000</v>
      </c>
      <c r="J47" s="5">
        <f t="shared" si="5"/>
        <v>0.6666666666666666</v>
      </c>
    </row>
    <row r="48" spans="1:10" ht="12.75">
      <c r="A48" s="3" t="s">
        <v>57</v>
      </c>
      <c r="B48" s="3">
        <v>29</v>
      </c>
      <c r="C48" t="s">
        <v>69</v>
      </c>
      <c r="D48" s="11"/>
      <c r="E48" s="3">
        <v>1</v>
      </c>
      <c r="F48" s="4">
        <v>800000000</v>
      </c>
      <c r="G48" s="4">
        <f t="shared" si="3"/>
        <v>800000000</v>
      </c>
      <c r="H48" s="4">
        <v>300000000</v>
      </c>
      <c r="I48" s="4">
        <f t="shared" si="4"/>
        <v>300000000</v>
      </c>
      <c r="J48" s="5">
        <f t="shared" si="5"/>
        <v>0.625</v>
      </c>
    </row>
    <row r="49" spans="1:10" ht="12.75">
      <c r="A49" s="3" t="s">
        <v>57</v>
      </c>
      <c r="B49" s="3">
        <v>29</v>
      </c>
      <c r="C49" t="s">
        <v>70</v>
      </c>
      <c r="D49" t="s">
        <v>71</v>
      </c>
      <c r="E49" s="3">
        <v>1</v>
      </c>
      <c r="F49" s="4">
        <v>200000000</v>
      </c>
      <c r="G49" s="4">
        <f t="shared" si="3"/>
        <v>200000000</v>
      </c>
      <c r="H49" s="4">
        <v>100000000</v>
      </c>
      <c r="I49" s="4">
        <f t="shared" si="4"/>
        <v>100000000</v>
      </c>
      <c r="J49" s="5">
        <f t="shared" si="5"/>
        <v>0.5</v>
      </c>
    </row>
    <row r="50" spans="1:10" ht="12.75">
      <c r="A50" s="3" t="s">
        <v>57</v>
      </c>
      <c r="B50" s="3">
        <v>29</v>
      </c>
      <c r="C50" t="s">
        <v>72</v>
      </c>
      <c r="D50" s="11"/>
      <c r="E50" s="3">
        <v>1</v>
      </c>
      <c r="F50" s="4">
        <v>700000000</v>
      </c>
      <c r="G50" s="4">
        <f t="shared" si="3"/>
        <v>700000000</v>
      </c>
      <c r="H50" s="4">
        <v>250000000</v>
      </c>
      <c r="I50" s="4">
        <f t="shared" si="4"/>
        <v>250000000</v>
      </c>
      <c r="J50" s="5">
        <f t="shared" si="5"/>
        <v>0.6428571428571429</v>
      </c>
    </row>
    <row r="51" spans="1:10" ht="12.75">
      <c r="A51" s="3" t="s">
        <v>73</v>
      </c>
      <c r="B51" s="3">
        <v>30</v>
      </c>
      <c r="C51" t="s">
        <v>74</v>
      </c>
      <c r="D51" t="s">
        <v>75</v>
      </c>
      <c r="E51" s="3">
        <v>1</v>
      </c>
      <c r="F51" s="4">
        <v>150000000</v>
      </c>
      <c r="G51" s="4">
        <f t="shared" si="3"/>
        <v>150000000</v>
      </c>
      <c r="H51" s="4">
        <v>50000000</v>
      </c>
      <c r="I51" s="4">
        <f t="shared" si="4"/>
        <v>50000000</v>
      </c>
      <c r="J51" s="5">
        <f t="shared" si="5"/>
        <v>0.6666666666666666</v>
      </c>
    </row>
    <row r="52" spans="1:10" ht="12.75">
      <c r="A52" s="3" t="s">
        <v>73</v>
      </c>
      <c r="B52" s="3">
        <v>30</v>
      </c>
      <c r="C52" t="s">
        <v>76</v>
      </c>
      <c r="E52" s="3">
        <v>1</v>
      </c>
      <c r="F52" s="4">
        <v>120000000</v>
      </c>
      <c r="G52" s="4">
        <f t="shared" si="3"/>
        <v>120000000</v>
      </c>
      <c r="H52" s="4">
        <v>20000000</v>
      </c>
      <c r="I52" s="4">
        <f t="shared" si="4"/>
        <v>20000000</v>
      </c>
      <c r="J52" s="5">
        <f t="shared" si="5"/>
        <v>0.8333333333333334</v>
      </c>
    </row>
    <row r="53" spans="1:10" ht="12.75">
      <c r="A53" s="3" t="s">
        <v>73</v>
      </c>
      <c r="B53" s="3">
        <v>30</v>
      </c>
      <c r="C53" t="s">
        <v>77</v>
      </c>
      <c r="D53" t="s">
        <v>78</v>
      </c>
      <c r="E53" s="3">
        <v>1</v>
      </c>
      <c r="F53" s="4">
        <v>200000000</v>
      </c>
      <c r="G53" s="4">
        <f t="shared" si="3"/>
        <v>200000000</v>
      </c>
      <c r="H53" s="4">
        <v>70000000</v>
      </c>
      <c r="I53" s="4">
        <f t="shared" si="4"/>
        <v>70000000</v>
      </c>
      <c r="J53" s="5">
        <f t="shared" si="5"/>
        <v>0.65</v>
      </c>
    </row>
    <row r="54" spans="1:10" ht="12.75">
      <c r="A54" s="3" t="s">
        <v>73</v>
      </c>
      <c r="B54" s="3">
        <v>30</v>
      </c>
      <c r="C54" t="s">
        <v>79</v>
      </c>
      <c r="D54" t="s">
        <v>75</v>
      </c>
      <c r="E54" s="3">
        <v>1</v>
      </c>
      <c r="F54" s="4">
        <v>70000000</v>
      </c>
      <c r="G54" s="4">
        <f t="shared" si="3"/>
        <v>70000000</v>
      </c>
      <c r="H54" s="4">
        <v>20000000</v>
      </c>
      <c r="I54" s="4">
        <f t="shared" si="4"/>
        <v>20000000</v>
      </c>
      <c r="J54" s="5">
        <f t="shared" si="5"/>
        <v>0.7142857142857143</v>
      </c>
    </row>
    <row r="55" spans="1:10" ht="12.75">
      <c r="A55" s="3" t="s">
        <v>73</v>
      </c>
      <c r="B55" s="3">
        <v>31</v>
      </c>
      <c r="C55" t="s">
        <v>80</v>
      </c>
      <c r="E55" s="3">
        <v>4</v>
      </c>
      <c r="F55" s="4">
        <v>25000000</v>
      </c>
      <c r="G55" s="4">
        <f t="shared" si="3"/>
        <v>100000000</v>
      </c>
      <c r="H55" s="4">
        <v>5000000</v>
      </c>
      <c r="I55" s="4">
        <f t="shared" si="4"/>
        <v>20000000</v>
      </c>
      <c r="J55" s="5">
        <f t="shared" si="5"/>
        <v>0.8</v>
      </c>
    </row>
    <row r="56" spans="1:10" ht="12.75">
      <c r="A56" s="3" t="s">
        <v>81</v>
      </c>
      <c r="B56" s="3">
        <v>32</v>
      </c>
      <c r="C56" t="s">
        <v>82</v>
      </c>
      <c r="E56" s="3">
        <v>1</v>
      </c>
      <c r="F56" s="4">
        <v>1250000000</v>
      </c>
      <c r="G56" s="4">
        <f t="shared" si="3"/>
        <v>1250000000</v>
      </c>
      <c r="H56" s="4">
        <v>400000000</v>
      </c>
      <c r="I56" s="4">
        <f t="shared" si="4"/>
        <v>400000000</v>
      </c>
      <c r="J56" s="5">
        <f t="shared" si="5"/>
        <v>0.68</v>
      </c>
    </row>
    <row r="57" spans="1:10" ht="12.75">
      <c r="A57" s="3" t="s">
        <v>81</v>
      </c>
      <c r="B57" s="3">
        <v>33</v>
      </c>
      <c r="C57" t="s">
        <v>83</v>
      </c>
      <c r="E57" s="3">
        <v>4</v>
      </c>
      <c r="F57" s="4">
        <v>25000000</v>
      </c>
      <c r="G57" s="4">
        <f t="shared" si="3"/>
        <v>100000000</v>
      </c>
      <c r="H57" s="4">
        <v>8000000</v>
      </c>
      <c r="I57" s="4">
        <f t="shared" si="4"/>
        <v>32000000</v>
      </c>
      <c r="J57" s="5">
        <f t="shared" si="5"/>
        <v>0.68</v>
      </c>
    </row>
    <row r="58" spans="1:10" ht="12.75">
      <c r="A58" s="3" t="s">
        <v>81</v>
      </c>
      <c r="B58" s="3">
        <v>33</v>
      </c>
      <c r="C58" t="s">
        <v>84</v>
      </c>
      <c r="E58" s="3">
        <v>4</v>
      </c>
      <c r="F58" s="4">
        <v>50000000</v>
      </c>
      <c r="G58" s="4">
        <f t="shared" si="3"/>
        <v>200000000</v>
      </c>
      <c r="H58" s="4">
        <v>20000000</v>
      </c>
      <c r="I58" s="4">
        <f t="shared" si="4"/>
        <v>80000000</v>
      </c>
      <c r="J58" s="5">
        <f t="shared" si="5"/>
        <v>0.6</v>
      </c>
    </row>
    <row r="59" spans="1:10" ht="12.75">
      <c r="A59" s="3" t="s">
        <v>81</v>
      </c>
      <c r="B59" s="3">
        <v>34</v>
      </c>
      <c r="C59" t="s">
        <v>85</v>
      </c>
      <c r="D59" s="11"/>
      <c r="E59" s="3">
        <v>1</v>
      </c>
      <c r="F59" s="4">
        <v>250000000</v>
      </c>
      <c r="G59" s="4">
        <f t="shared" si="3"/>
        <v>250000000</v>
      </c>
      <c r="H59" s="4">
        <v>80000000</v>
      </c>
      <c r="I59" s="4">
        <f t="shared" si="4"/>
        <v>80000000</v>
      </c>
      <c r="J59" s="5">
        <f t="shared" si="5"/>
        <v>0.68</v>
      </c>
    </row>
    <row r="60" spans="1:10" ht="12.75">
      <c r="A60" s="3" t="s">
        <v>81</v>
      </c>
      <c r="B60" s="3">
        <v>35</v>
      </c>
      <c r="C60" t="s">
        <v>86</v>
      </c>
      <c r="E60" s="3">
        <v>1</v>
      </c>
      <c r="F60" s="4">
        <v>2000000000</v>
      </c>
      <c r="G60" s="4">
        <f t="shared" si="3"/>
        <v>2000000000</v>
      </c>
      <c r="H60" s="4">
        <v>600000000</v>
      </c>
      <c r="I60" s="4">
        <f t="shared" si="4"/>
        <v>600000000</v>
      </c>
      <c r="J60" s="5">
        <f t="shared" si="5"/>
        <v>0.7</v>
      </c>
    </row>
    <row r="61" spans="1:10" ht="12.75">
      <c r="A61" s="3" t="s">
        <v>81</v>
      </c>
      <c r="B61" s="3">
        <v>36</v>
      </c>
      <c r="C61" t="s">
        <v>87</v>
      </c>
      <c r="D61" t="s">
        <v>88</v>
      </c>
      <c r="E61" s="3">
        <v>1</v>
      </c>
      <c r="F61" s="4">
        <v>1800000000</v>
      </c>
      <c r="G61" s="4">
        <f t="shared" si="3"/>
        <v>1800000000</v>
      </c>
      <c r="H61" s="4">
        <v>650000000</v>
      </c>
      <c r="I61" s="4">
        <f t="shared" si="4"/>
        <v>650000000</v>
      </c>
      <c r="J61" s="5">
        <f t="shared" si="5"/>
        <v>0.6388888888888888</v>
      </c>
    </row>
    <row r="62" spans="1:10" ht="12.75">
      <c r="A62" s="3" t="s">
        <v>81</v>
      </c>
      <c r="B62" s="3">
        <v>37</v>
      </c>
      <c r="C62" t="s">
        <v>89</v>
      </c>
      <c r="E62" s="3">
        <v>2</v>
      </c>
      <c r="F62" s="4">
        <v>250000000</v>
      </c>
      <c r="G62" s="4">
        <f t="shared" si="3"/>
        <v>500000000</v>
      </c>
      <c r="H62" s="4">
        <v>100000000</v>
      </c>
      <c r="I62" s="4">
        <f t="shared" si="4"/>
        <v>200000000</v>
      </c>
      <c r="J62" s="5">
        <f t="shared" si="5"/>
        <v>0.6</v>
      </c>
    </row>
    <row r="63" spans="1:10" ht="12.75">
      <c r="A63" s="3" t="s">
        <v>81</v>
      </c>
      <c r="B63" s="3">
        <v>38</v>
      </c>
      <c r="C63" t="s">
        <v>90</v>
      </c>
      <c r="D63" t="s">
        <v>15</v>
      </c>
      <c r="E63" s="3">
        <v>1</v>
      </c>
      <c r="F63" s="4">
        <v>250000000</v>
      </c>
      <c r="G63" s="4">
        <f t="shared" si="3"/>
        <v>250000000</v>
      </c>
      <c r="H63" s="4">
        <v>80000000</v>
      </c>
      <c r="I63" s="4">
        <f t="shared" si="4"/>
        <v>80000000</v>
      </c>
      <c r="J63" s="5">
        <f t="shared" si="5"/>
        <v>0.68</v>
      </c>
    </row>
    <row r="64" spans="1:10" ht="12.75">
      <c r="A64" s="3" t="s">
        <v>81</v>
      </c>
      <c r="B64" s="3">
        <v>39</v>
      </c>
      <c r="C64" t="s">
        <v>91</v>
      </c>
      <c r="E64" s="3">
        <v>3</v>
      </c>
      <c r="F64" s="4">
        <v>150000000</v>
      </c>
      <c r="G64" s="4">
        <f t="shared" si="3"/>
        <v>450000000</v>
      </c>
      <c r="H64" s="4">
        <v>40000000</v>
      </c>
      <c r="I64" s="4">
        <f t="shared" si="4"/>
        <v>120000000</v>
      </c>
      <c r="J64" s="5">
        <f t="shared" si="5"/>
        <v>0.7333333333333333</v>
      </c>
    </row>
    <row r="65" spans="1:10" ht="12.75">
      <c r="A65" s="3" t="s">
        <v>81</v>
      </c>
      <c r="B65" s="3">
        <v>39</v>
      </c>
      <c r="C65" t="s">
        <v>92</v>
      </c>
      <c r="E65" s="3">
        <v>4</v>
      </c>
      <c r="F65" s="4">
        <v>150000000</v>
      </c>
      <c r="G65" s="4">
        <f t="shared" si="3"/>
        <v>600000000</v>
      </c>
      <c r="H65" s="4">
        <v>40000000</v>
      </c>
      <c r="I65" s="4">
        <f t="shared" si="4"/>
        <v>160000000</v>
      </c>
      <c r="J65" s="5">
        <f t="shared" si="5"/>
        <v>0.7333333333333333</v>
      </c>
    </row>
    <row r="66" spans="1:10" ht="12.75">
      <c r="A66" s="3" t="s">
        <v>81</v>
      </c>
      <c r="B66" s="3">
        <v>40</v>
      </c>
      <c r="C66" t="s">
        <v>93</v>
      </c>
      <c r="E66" s="3">
        <v>1</v>
      </c>
      <c r="F66" s="4">
        <v>350000000</v>
      </c>
      <c r="G66" s="4">
        <f t="shared" si="3"/>
        <v>350000000</v>
      </c>
      <c r="H66" s="4">
        <v>80000000</v>
      </c>
      <c r="I66" s="4">
        <f t="shared" si="4"/>
        <v>80000000</v>
      </c>
      <c r="J66" s="5">
        <f t="shared" si="5"/>
        <v>0.7714285714285715</v>
      </c>
    </row>
    <row r="67" spans="1:10" ht="12.75">
      <c r="A67" s="3" t="s">
        <v>81</v>
      </c>
      <c r="B67" s="3">
        <v>41</v>
      </c>
      <c r="C67" t="s">
        <v>94</v>
      </c>
      <c r="E67" s="3">
        <v>4</v>
      </c>
      <c r="F67" s="4">
        <v>80000000</v>
      </c>
      <c r="G67" s="4">
        <f aca="true" t="shared" si="6" ref="G67:G84">E67*F67</f>
        <v>320000000</v>
      </c>
      <c r="H67" s="4">
        <v>20000000</v>
      </c>
      <c r="I67" s="4">
        <f aca="true" t="shared" si="7" ref="I67:I84">E67*H67</f>
        <v>80000000</v>
      </c>
      <c r="J67" s="5">
        <f aca="true" t="shared" si="8" ref="J67:J84">(F67-H67)/F67</f>
        <v>0.75</v>
      </c>
    </row>
    <row r="68" spans="1:10" ht="12.75">
      <c r="A68" s="3" t="s">
        <v>81</v>
      </c>
      <c r="B68" s="3">
        <v>41</v>
      </c>
      <c r="C68" t="s">
        <v>95</v>
      </c>
      <c r="D68" t="s">
        <v>96</v>
      </c>
      <c r="E68" s="3">
        <v>1</v>
      </c>
      <c r="F68" s="4">
        <v>150000000</v>
      </c>
      <c r="G68" s="4">
        <f t="shared" si="6"/>
        <v>150000000</v>
      </c>
      <c r="H68" s="4">
        <v>50000000</v>
      </c>
      <c r="I68" s="4">
        <f t="shared" si="7"/>
        <v>50000000</v>
      </c>
      <c r="J68" s="5">
        <f t="shared" si="8"/>
        <v>0.6666666666666666</v>
      </c>
    </row>
    <row r="69" spans="1:10" ht="12.75">
      <c r="A69" s="3" t="s">
        <v>81</v>
      </c>
      <c r="B69" s="3">
        <v>42</v>
      </c>
      <c r="C69" t="s">
        <v>97</v>
      </c>
      <c r="E69" s="3">
        <v>1</v>
      </c>
      <c r="F69" s="4">
        <v>1800000000</v>
      </c>
      <c r="G69" s="4">
        <f t="shared" si="6"/>
        <v>1800000000</v>
      </c>
      <c r="H69" s="4">
        <v>500000000</v>
      </c>
      <c r="I69" s="4">
        <f t="shared" si="7"/>
        <v>500000000</v>
      </c>
      <c r="J69" s="5">
        <f t="shared" si="8"/>
        <v>0.7222222222222222</v>
      </c>
    </row>
    <row r="70" spans="1:10" ht="12.75">
      <c r="A70" s="3" t="s">
        <v>81</v>
      </c>
      <c r="B70" s="3">
        <v>43</v>
      </c>
      <c r="C70" t="s">
        <v>98</v>
      </c>
      <c r="E70" s="3">
        <v>1</v>
      </c>
      <c r="F70" s="4">
        <v>700000000</v>
      </c>
      <c r="G70" s="4">
        <f t="shared" si="6"/>
        <v>700000000</v>
      </c>
      <c r="H70" s="4">
        <v>130000000</v>
      </c>
      <c r="I70" s="4">
        <f t="shared" si="7"/>
        <v>130000000</v>
      </c>
      <c r="J70" s="5">
        <f t="shared" si="8"/>
        <v>0.8142857142857143</v>
      </c>
    </row>
    <row r="71" spans="1:10" ht="12.75">
      <c r="A71" s="3" t="s">
        <v>81</v>
      </c>
      <c r="B71" s="3">
        <v>44</v>
      </c>
      <c r="C71" t="s">
        <v>99</v>
      </c>
      <c r="E71" s="3">
        <v>1</v>
      </c>
      <c r="F71" s="4">
        <v>400000000</v>
      </c>
      <c r="G71" s="4">
        <f t="shared" si="6"/>
        <v>400000000</v>
      </c>
      <c r="H71" s="4">
        <v>150000000</v>
      </c>
      <c r="I71" s="4">
        <f t="shared" si="7"/>
        <v>150000000</v>
      </c>
      <c r="J71" s="5">
        <f t="shared" si="8"/>
        <v>0.625</v>
      </c>
    </row>
    <row r="72" spans="1:10" ht="12.75">
      <c r="A72" s="3" t="s">
        <v>81</v>
      </c>
      <c r="B72" s="3">
        <v>45</v>
      </c>
      <c r="C72" t="s">
        <v>100</v>
      </c>
      <c r="E72" s="3">
        <v>1</v>
      </c>
      <c r="F72" s="4">
        <v>250000000</v>
      </c>
      <c r="G72" s="4">
        <f t="shared" si="6"/>
        <v>250000000</v>
      </c>
      <c r="H72" s="4">
        <v>100000000</v>
      </c>
      <c r="I72" s="4">
        <f t="shared" si="7"/>
        <v>100000000</v>
      </c>
      <c r="J72" s="5">
        <f t="shared" si="8"/>
        <v>0.6</v>
      </c>
    </row>
    <row r="73" spans="1:10" ht="12.75">
      <c r="A73" s="3" t="s">
        <v>101</v>
      </c>
      <c r="B73" s="3">
        <v>48</v>
      </c>
      <c r="C73" s="13" t="s">
        <v>102</v>
      </c>
      <c r="D73" s="14"/>
      <c r="E73" s="15">
        <v>8</v>
      </c>
      <c r="F73" s="4">
        <v>27000000</v>
      </c>
      <c r="G73" s="4">
        <f t="shared" si="6"/>
        <v>216000000</v>
      </c>
      <c r="H73" s="4">
        <v>5000000</v>
      </c>
      <c r="I73" s="4">
        <f t="shared" si="7"/>
        <v>40000000</v>
      </c>
      <c r="J73" s="5">
        <f t="shared" si="8"/>
        <v>0.8148148148148148</v>
      </c>
    </row>
    <row r="74" spans="1:10" ht="12.75">
      <c r="A74" s="3" t="s">
        <v>101</v>
      </c>
      <c r="B74" s="3">
        <v>48</v>
      </c>
      <c r="C74" s="13" t="s">
        <v>103</v>
      </c>
      <c r="D74" s="14"/>
      <c r="E74" s="15">
        <v>12</v>
      </c>
      <c r="F74" s="4">
        <v>18000000</v>
      </c>
      <c r="G74" s="4">
        <f t="shared" si="6"/>
        <v>216000000</v>
      </c>
      <c r="H74" s="4">
        <v>3000000</v>
      </c>
      <c r="I74" s="4">
        <f t="shared" si="7"/>
        <v>36000000</v>
      </c>
      <c r="J74" s="5">
        <f t="shared" si="8"/>
        <v>0.8333333333333334</v>
      </c>
    </row>
    <row r="75" spans="1:10" ht="12.75">
      <c r="A75" s="3" t="s">
        <v>101</v>
      </c>
      <c r="B75" s="3">
        <v>48</v>
      </c>
      <c r="C75" s="13" t="s">
        <v>104</v>
      </c>
      <c r="D75" s="14"/>
      <c r="E75" s="15">
        <v>12</v>
      </c>
      <c r="F75" s="4">
        <v>35000000</v>
      </c>
      <c r="G75" s="4">
        <f t="shared" si="6"/>
        <v>420000000</v>
      </c>
      <c r="H75" s="4">
        <v>8000000</v>
      </c>
      <c r="I75" s="4">
        <f t="shared" si="7"/>
        <v>96000000</v>
      </c>
      <c r="J75" s="5">
        <f t="shared" si="8"/>
        <v>0.7714285714285715</v>
      </c>
    </row>
    <row r="76" spans="1:10" ht="12.75">
      <c r="A76" s="3" t="s">
        <v>101</v>
      </c>
      <c r="B76" s="3">
        <v>48</v>
      </c>
      <c r="C76" s="13" t="s">
        <v>105</v>
      </c>
      <c r="D76" s="14"/>
      <c r="E76" s="15">
        <v>4</v>
      </c>
      <c r="F76" s="4">
        <v>12000000</v>
      </c>
      <c r="G76" s="4">
        <f t="shared" si="6"/>
        <v>48000000</v>
      </c>
      <c r="H76" s="4">
        <v>5000000</v>
      </c>
      <c r="I76" s="4">
        <f t="shared" si="7"/>
        <v>20000000</v>
      </c>
      <c r="J76" s="5">
        <f t="shared" si="8"/>
        <v>0.5833333333333334</v>
      </c>
    </row>
    <row r="77" spans="1:10" ht="12.75">
      <c r="A77" s="3" t="s">
        <v>101</v>
      </c>
      <c r="B77" s="3">
        <v>48</v>
      </c>
      <c r="C77" s="13" t="s">
        <v>106</v>
      </c>
      <c r="D77" s="14"/>
      <c r="E77" s="15">
        <v>3</v>
      </c>
      <c r="F77" s="4">
        <v>6000000</v>
      </c>
      <c r="G77" s="4">
        <f t="shared" si="6"/>
        <v>18000000</v>
      </c>
      <c r="H77" s="4">
        <v>3000000</v>
      </c>
      <c r="I77" s="4">
        <f t="shared" si="7"/>
        <v>9000000</v>
      </c>
      <c r="J77" s="5">
        <f t="shared" si="8"/>
        <v>0.5</v>
      </c>
    </row>
    <row r="78" spans="1:10" ht="12.75">
      <c r="A78" s="3" t="s">
        <v>101</v>
      </c>
      <c r="B78" s="3">
        <v>48</v>
      </c>
      <c r="C78" s="13" t="s">
        <v>107</v>
      </c>
      <c r="D78" s="14"/>
      <c r="E78" s="15">
        <v>2</v>
      </c>
      <c r="F78" s="4">
        <v>35000000</v>
      </c>
      <c r="G78" s="4">
        <f t="shared" si="6"/>
        <v>70000000</v>
      </c>
      <c r="H78" s="4">
        <v>8000000</v>
      </c>
      <c r="I78" s="4">
        <f t="shared" si="7"/>
        <v>16000000</v>
      </c>
      <c r="J78" s="5">
        <f t="shared" si="8"/>
        <v>0.7714285714285715</v>
      </c>
    </row>
    <row r="79" spans="1:10" ht="12.75">
      <c r="A79" s="3" t="s">
        <v>101</v>
      </c>
      <c r="B79" s="3">
        <v>49</v>
      </c>
      <c r="C79" s="13" t="s">
        <v>108</v>
      </c>
      <c r="D79" s="14"/>
      <c r="E79" s="15">
        <v>1</v>
      </c>
      <c r="F79" s="4">
        <v>130000000</v>
      </c>
      <c r="G79" s="4">
        <f t="shared" si="6"/>
        <v>130000000</v>
      </c>
      <c r="H79" s="4">
        <v>30000000</v>
      </c>
      <c r="I79" s="4">
        <f t="shared" si="7"/>
        <v>30000000</v>
      </c>
      <c r="J79" s="5">
        <f t="shared" si="8"/>
        <v>0.7692307692307693</v>
      </c>
    </row>
    <row r="80" spans="1:10" ht="12.75">
      <c r="A80" s="3" t="s">
        <v>109</v>
      </c>
      <c r="B80" s="3">
        <v>35</v>
      </c>
      <c r="C80" t="s">
        <v>110</v>
      </c>
      <c r="D80" s="13"/>
      <c r="E80" s="3">
        <v>3</v>
      </c>
      <c r="F80" s="4">
        <v>150000000</v>
      </c>
      <c r="G80" s="4">
        <f t="shared" si="6"/>
        <v>450000000</v>
      </c>
      <c r="H80" s="4">
        <v>60000000</v>
      </c>
      <c r="I80" s="4">
        <f t="shared" si="7"/>
        <v>180000000</v>
      </c>
      <c r="J80" s="5">
        <f t="shared" si="8"/>
        <v>0.6</v>
      </c>
    </row>
    <row r="81" spans="1:10" ht="12.75">
      <c r="A81" s="3" t="s">
        <v>109</v>
      </c>
      <c r="B81" s="3">
        <v>39</v>
      </c>
      <c r="C81" t="s">
        <v>111</v>
      </c>
      <c r="E81" s="3">
        <v>7</v>
      </c>
      <c r="F81" s="4">
        <v>30000000</v>
      </c>
      <c r="G81" s="4">
        <f t="shared" si="6"/>
        <v>210000000</v>
      </c>
      <c r="H81" s="4">
        <v>8000000</v>
      </c>
      <c r="I81" s="4">
        <f t="shared" si="7"/>
        <v>56000000</v>
      </c>
      <c r="J81" s="5">
        <f t="shared" si="8"/>
        <v>0.7333333333333333</v>
      </c>
    </row>
    <row r="82" spans="1:10" ht="12.75">
      <c r="A82" s="3" t="s">
        <v>109</v>
      </c>
      <c r="B82" s="3">
        <v>46</v>
      </c>
      <c r="C82" t="s">
        <v>112</v>
      </c>
      <c r="D82" s="11"/>
      <c r="E82" s="3">
        <v>4</v>
      </c>
      <c r="F82" s="4">
        <v>20000000</v>
      </c>
      <c r="G82" s="4">
        <f t="shared" si="6"/>
        <v>80000000</v>
      </c>
      <c r="H82" s="4">
        <v>5000000</v>
      </c>
      <c r="I82" s="4">
        <f t="shared" si="7"/>
        <v>20000000</v>
      </c>
      <c r="J82" s="5">
        <f t="shared" si="8"/>
        <v>0.75</v>
      </c>
    </row>
    <row r="83" spans="1:10" ht="12.75">
      <c r="A83" s="3" t="s">
        <v>109</v>
      </c>
      <c r="B83" s="3">
        <v>46</v>
      </c>
      <c r="C83" t="s">
        <v>113</v>
      </c>
      <c r="D83" s="11"/>
      <c r="E83" s="3">
        <v>3</v>
      </c>
      <c r="F83" s="4">
        <v>150000000</v>
      </c>
      <c r="G83" s="4">
        <f t="shared" si="6"/>
        <v>450000000</v>
      </c>
      <c r="H83" s="4">
        <v>60000000</v>
      </c>
      <c r="I83" s="4">
        <f t="shared" si="7"/>
        <v>180000000</v>
      </c>
      <c r="J83" s="5">
        <f t="shared" si="8"/>
        <v>0.6</v>
      </c>
    </row>
    <row r="84" spans="1:10" ht="12.75">
      <c r="A84" s="3" t="s">
        <v>109</v>
      </c>
      <c r="B84" s="3">
        <v>47</v>
      </c>
      <c r="C84" t="s">
        <v>114</v>
      </c>
      <c r="E84" s="3">
        <v>3</v>
      </c>
      <c r="F84" s="4">
        <v>40000000</v>
      </c>
      <c r="G84" s="4">
        <f t="shared" si="6"/>
        <v>120000000</v>
      </c>
      <c r="H84" s="4">
        <v>5000000</v>
      </c>
      <c r="I84" s="4">
        <f t="shared" si="7"/>
        <v>15000000</v>
      </c>
      <c r="J84" s="5">
        <f t="shared" si="8"/>
        <v>0.875</v>
      </c>
    </row>
    <row r="85" spans="1:10" s="17" customFormat="1" ht="12.75">
      <c r="A85" s="16" t="s">
        <v>115</v>
      </c>
      <c r="B85" s="16"/>
      <c r="E85" s="1"/>
      <c r="F85" s="18"/>
      <c r="G85" s="18">
        <f>SUM(G3:G75)</f>
        <v>37537000000</v>
      </c>
      <c r="H85" s="18"/>
      <c r="I85" s="18">
        <f>SUM(I3:I84)</f>
        <v>12706000000</v>
      </c>
      <c r="J85" s="19">
        <f>(G85-I85)/G85</f>
        <v>0.6615073127847191</v>
      </c>
    </row>
    <row r="86" spans="1:10" s="22" customFormat="1" ht="12.75">
      <c r="A86" s="20" t="s">
        <v>116</v>
      </c>
      <c r="B86" s="20"/>
      <c r="C86" s="21" t="s">
        <v>117</v>
      </c>
      <c r="E86" s="20">
        <v>50</v>
      </c>
      <c r="F86" s="23">
        <v>40000000</v>
      </c>
      <c r="G86" s="23">
        <f>E86*F86</f>
        <v>2000000000</v>
      </c>
      <c r="H86" s="23">
        <v>5000000</v>
      </c>
      <c r="I86" s="23">
        <f>E86*H86</f>
        <v>250000000</v>
      </c>
      <c r="J86" s="24">
        <f>(F86-H86)/F86</f>
        <v>0.875</v>
      </c>
    </row>
    <row r="87" spans="1:10" s="22" customFormat="1" ht="12.75">
      <c r="A87" s="20" t="s">
        <v>116</v>
      </c>
      <c r="B87" s="20"/>
      <c r="C87" s="21" t="s">
        <v>118</v>
      </c>
      <c r="E87" s="20">
        <v>50</v>
      </c>
      <c r="F87" s="23">
        <v>100000000</v>
      </c>
      <c r="G87" s="23">
        <f>E87*F87</f>
        <v>5000000000</v>
      </c>
      <c r="H87" s="23">
        <v>8000000</v>
      </c>
      <c r="I87" s="23">
        <f>E87*H87</f>
        <v>400000000</v>
      </c>
      <c r="J87" s="24">
        <f>(F87-H87)/F87</f>
        <v>0.92</v>
      </c>
    </row>
    <row r="88" spans="1:10" s="22" customFormat="1" ht="12.75">
      <c r="A88" s="20" t="s">
        <v>116</v>
      </c>
      <c r="B88" s="20"/>
      <c r="C88" s="21" t="s">
        <v>119</v>
      </c>
      <c r="E88" s="20">
        <v>5</v>
      </c>
      <c r="F88" s="23">
        <v>600000000</v>
      </c>
      <c r="G88" s="23">
        <f>E88*F88</f>
        <v>3000000000</v>
      </c>
      <c r="H88" s="23">
        <v>100000000</v>
      </c>
      <c r="I88" s="23">
        <f>E88*H88</f>
        <v>500000000</v>
      </c>
      <c r="J88" s="24">
        <f>(F88-H88)/F88</f>
        <v>0.8333333333333334</v>
      </c>
    </row>
    <row r="89" spans="1:10" s="22" customFormat="1" ht="12.75">
      <c r="A89" s="20" t="s">
        <v>116</v>
      </c>
      <c r="B89" s="20"/>
      <c r="C89" s="21" t="s">
        <v>120</v>
      </c>
      <c r="E89" s="20">
        <v>5</v>
      </c>
      <c r="F89" s="23">
        <v>800000000</v>
      </c>
      <c r="G89" s="23">
        <f>E89*F89</f>
        <v>4000000000</v>
      </c>
      <c r="H89" s="23">
        <v>100000000</v>
      </c>
      <c r="I89" s="23">
        <f>E89*H89</f>
        <v>500000000</v>
      </c>
      <c r="J89" s="24">
        <f>(F89-H89)/F89</f>
        <v>0.875</v>
      </c>
    </row>
    <row r="90" spans="1:10" s="22" customFormat="1" ht="12.75">
      <c r="A90" s="20" t="s">
        <v>116</v>
      </c>
      <c r="B90" s="20"/>
      <c r="C90" s="21" t="s">
        <v>121</v>
      </c>
      <c r="E90" s="20">
        <v>5</v>
      </c>
      <c r="F90" s="23">
        <v>300000000</v>
      </c>
      <c r="G90" s="23">
        <f>E90*F90</f>
        <v>1500000000</v>
      </c>
      <c r="H90" s="23">
        <v>100000000</v>
      </c>
      <c r="I90" s="23">
        <f>E90*H90</f>
        <v>500000000</v>
      </c>
      <c r="J90" s="24">
        <f>(F90-H90)/F90</f>
        <v>0.6666666666666666</v>
      </c>
    </row>
    <row r="91" spans="1:10" s="27" customFormat="1" ht="12.75">
      <c r="A91" s="25" t="s">
        <v>122</v>
      </c>
      <c r="B91" s="25"/>
      <c r="C91" s="26"/>
      <c r="E91" s="28"/>
      <c r="F91" s="29"/>
      <c r="G91" s="29">
        <f>SUM(G86:G90)</f>
        <v>15500000000</v>
      </c>
      <c r="H91" s="29"/>
      <c r="I91" s="29">
        <f>SUM(I86:I90)</f>
        <v>2150000000</v>
      </c>
      <c r="J91" s="24">
        <f>(G91-I91)/G91</f>
        <v>0.8612903225806452</v>
      </c>
    </row>
    <row r="92" spans="1:10" s="32" customFormat="1" ht="12.75">
      <c r="A92" s="30" t="s">
        <v>123</v>
      </c>
      <c r="B92" s="30"/>
      <c r="C92" s="31" t="s">
        <v>124</v>
      </c>
      <c r="E92" s="33">
        <v>1</v>
      </c>
      <c r="F92" s="34">
        <v>11000000000</v>
      </c>
      <c r="G92" s="34">
        <f>E92*F92</f>
        <v>11000000000</v>
      </c>
      <c r="H92" s="34">
        <v>9000000000</v>
      </c>
      <c r="I92" s="34">
        <f>E92*H92</f>
        <v>9000000000</v>
      </c>
      <c r="J92" s="35">
        <f>(F92-H92)/F92</f>
        <v>0.18181818181818182</v>
      </c>
    </row>
    <row r="93" spans="1:10" s="17" customFormat="1" ht="12.75">
      <c r="A93" s="16" t="s">
        <v>125</v>
      </c>
      <c r="B93" s="16"/>
      <c r="E93" s="1"/>
      <c r="F93" s="18"/>
      <c r="G93" s="18">
        <f>G85+G91+G92</f>
        <v>64037000000</v>
      </c>
      <c r="H93" s="18"/>
      <c r="I93" s="18">
        <f>I85+I91+I92</f>
        <v>23856000000</v>
      </c>
      <c r="J93" s="19">
        <f>(G93-I93)/G93</f>
        <v>0.6274653715820542</v>
      </c>
    </row>
    <row r="95" spans="1:10" s="36" customFormat="1" ht="12.75">
      <c r="A95" s="36" t="s">
        <v>126</v>
      </c>
      <c r="F95" s="37"/>
      <c r="G95" s="37"/>
      <c r="H95" s="37"/>
      <c r="I95" s="38">
        <f>(I85+I91)*0.5+I92</f>
        <v>16428000000</v>
      </c>
      <c r="J95" s="39"/>
    </row>
  </sheetData>
  <autoFilter ref="A2:J9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AKCANSA CIM. SAN. VE TIC.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NoyanB</dc:creator>
  <cp:keywords/>
  <dc:description/>
  <cp:lastModifiedBy>NoyanB</cp:lastModifiedBy>
  <dcterms:created xsi:type="dcterms:W3CDTF">2004-06-03T06:32:30Z</dcterms:created>
  <dcterms:modified xsi:type="dcterms:W3CDTF">2004-06-03T06:34:38Z</dcterms:modified>
  <cp:category/>
  <cp:version/>
  <cp:contentType/>
  <cp:contentStatus/>
</cp:coreProperties>
</file>